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0" windowWidth="23130" windowHeight="11235"/>
  </bookViews>
  <sheets>
    <sheet name="Лист1" sheetId="1" r:id="rId1"/>
  </sheets>
  <definedNames>
    <definedName name="_xlnm.Print_Titles" localSheetId="0">Лист1!$7:$7</definedName>
    <definedName name="_xlnm.Print_Area" localSheetId="0">Лист1!$A$1:$D$66</definedName>
  </definedNames>
  <calcPr calcId="145621"/>
</workbook>
</file>

<file path=xl/calcChain.xml><?xml version="1.0" encoding="utf-8"?>
<calcChain xmlns="http://schemas.openxmlformats.org/spreadsheetml/2006/main">
  <c r="D61" i="1" l="1"/>
  <c r="D60" i="1"/>
  <c r="D59" i="1"/>
  <c r="D58" i="1" l="1"/>
  <c r="D57" i="1" s="1"/>
  <c r="D66" i="1" s="1"/>
  <c r="D14" i="1" l="1"/>
  <c r="D44" i="1"/>
  <c r="D47" i="1" l="1"/>
  <c r="D20" i="1"/>
  <c r="D39" i="1"/>
  <c r="D30" i="1"/>
  <c r="D11" i="1"/>
  <c r="D26" i="1"/>
  <c r="D51" i="1"/>
  <c r="D9" i="1" l="1"/>
</calcChain>
</file>

<file path=xl/sharedStrings.xml><?xml version="1.0" encoding="utf-8"?>
<sst xmlns="http://schemas.openxmlformats.org/spreadsheetml/2006/main" count="98" uniqueCount="96">
  <si>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</si>
  <si>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</si>
  <si>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</si>
  <si>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</si>
  <si>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</si>
  <si>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</si>
  <si>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</si>
  <si>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</si>
  <si>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</si>
  <si>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</si>
  <si>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</si>
  <si>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</si>
  <si>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</si>
  <si>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</si>
  <si>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</si>
  <si>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</si>
  <si>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</si>
  <si>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</si>
  <si>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</si>
  <si>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</si>
  <si>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</si>
  <si>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</si>
  <si>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</si>
  <si>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</si>
  <si>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</si>
  <si>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</si>
  <si>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</si>
  <si>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</si>
  <si>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</si>
  <si>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</si>
  <si>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</si>
  <si>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</si>
  <si>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</si>
  <si>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</si>
  <si>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</si>
  <si>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</si>
  <si>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БЕЗВОЗМЕЗДНЫЕ ПОСТУПЛЕНИЯ</t>
  </si>
  <si>
    <t>2 00 00000 00 0000 000</t>
  </si>
  <si>
    <t>2 02 00000 00 0000 000</t>
  </si>
  <si>
    <t>Безвозмездные  поступления  от   других бюджетов бюджетной  системы  Российской Федерации</t>
  </si>
  <si>
    <t>ИТОГО ДОХОДОВ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</si>
  <si>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</si>
  <si>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</si>
  <si>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</si>
  <si>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</si>
  <si>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</si>
  <si>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>Дотации бюджетам субъектов Российской Федерации и муниципальных образований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</si>
  <si>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</si>
  <si>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</si>
  <si>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субъектов Российской Федерации и муниципальных образований (межбюджетные субсидии)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</si>
  <si>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</si>
  <si>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</si>
  <si>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</si>
  <si>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</si>
  <si>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</si>
  <si>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</si>
  <si>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</si>
  <si>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Сумма            (тыс. руб.)</t>
  </si>
  <si>
    <t>ПРОЧИЕ НЕНАЛОГОВЫЕ ДОХОДЫ</t>
  </si>
  <si>
    <t>1 17 00000 00 0000 000</t>
  </si>
  <si>
    <t>1 03 00000 00 0000 000</t>
  </si>
  <si>
    <t>НАЛОГИ НА ТОВАРЫ (РАБОТЫ, УСЛУГИ), РЕАЛИЗУЕМЫЕ НА ТЕРРИТОРИИ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</si>
  <si>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</si>
  <si>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</si>
  <si>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</si>
  <si>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</si>
  <si>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Налог, взимаемый в связи с применением упрощенной системы налогообложения</t>
  </si>
  <si>
    <t>1 05 01000 00 0000 110</t>
  </si>
  <si>
    <t>1 13 02000 00 0000 130</t>
  </si>
  <si>
    <t>1 09 00000 00 0000 000</t>
  </si>
  <si>
    <t>ЗАДОЛЖЕННОСТЬ И ПЕРЕРАСЧЁТЫ ПО ОТМЕНЁННЫМ НАЛОГАМ, СБОРАМ И ИНЫМ ОБЯЗАТЕЛЬНЫМ ПЛАТЕЖАМ</t>
  </si>
  <si>
    <t>2 02 10000 00 0000 150</t>
  </si>
  <si>
    <t>2 02 20000 00 0000 150</t>
  </si>
  <si>
    <t>2 02 30000 00 0000 150</t>
  </si>
  <si>
    <t>Субвенции бюджетам бюджетной системы Российской Федерации</t>
  </si>
  <si>
    <t>2 02 40000 00 0000 150</t>
  </si>
  <si>
    <t xml:space="preserve"> 2 04 00000 00 0000 000</t>
  </si>
  <si>
    <t>Безвозмездные  поступления  от  негосударственных организаций</t>
  </si>
  <si>
    <t xml:space="preserve"> 2 07 00000 00 0000 000</t>
  </si>
  <si>
    <t>Прочие безвозмездные поступления</t>
  </si>
  <si>
    <t xml:space="preserve"> 2 19 00000 00 0000 000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</si>
  <si>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</si>
  <si>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</si>
  <si>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</si>
  <si>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</si>
  <si>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</si>
  <si>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</si>
  <si>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</si>
  <si>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</si>
  <si>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ОКАЗАНИЯ ПЛАТНЫХ УСЛУГ  И КОМПЕНСАЦИИ ЗАТРАТ ГОСУДАРСТВА </t>
  </si>
  <si>
    <t>Прочие доходы от компенсации затрат государства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</si>
  <si>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</si>
  <si>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Доходы от продажи земельных участков, находящихся в государственной и муниципальной собственности </t>
  </si>
  <si>
    <t>Код</t>
  </si>
  <si>
    <t>Оценка ожидаемого исполнения доходов бюджета городского округа Тольятти на 2023 год</t>
  </si>
  <si>
    <t>Оценка ожидаемого исполнения бюджета городского округа Тольятти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</si>
</sst>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FFFF00"/>
      <name val="Arial Cyr"/>
      <charset val="204"/>
    </font>
    <font>
      <sz val="13"/>
      <color rgb="FFFFFF00"/>
      <name val="Times New Roman"/>
      <family val="1"/>
      <charset val="204"/>
    </font>
    <font>
      <b/>
      <sz val="10"/>
      <color theme="9" tint="0.59999389629810485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3" fontId="0" fillId="0" borderId="0" xfId="0" applyNumberFormat="1"/>
    <xf numFmtId="1" fontId="0" fillId="0" borderId="0" xfId="0" applyNumberFormat="1"/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2" fillId="0" borderId="0" xfId="0" applyNumberFormat="1" applyFont="1"/>
    <xf numFmtId="0" fontId="4" fillId="0" borderId="1" xfId="0" applyFont="1" applyBorder="1" applyAlignment="1"/>
    <xf numFmtId="3" fontId="1" fillId="0" borderId="1" xfId="0" applyNumberFormat="1" applyFont="1" applyBorder="1" applyAlignment="1"/>
    <xf numFmtId="0" fontId="1" fillId="0" borderId="1" xfId="0" applyFont="1" applyBorder="1" applyAlignment="1"/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1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3" fontId="9" fillId="0" borderId="0" xfId="0" applyNumberFormat="1" applyFont="1"/>
    <xf numFmtId="1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0" fontId="10" fillId="2" borderId="0" xfId="0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3" fontId="12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right" wrapText="1"/>
    </xf>
    <xf numFmtId="3" fontId="7" fillId="0" borderId="0" xfId="0" applyNumberFormat="1" applyFont="1" applyFill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304800</xdr:rowOff>
    </xdr:from>
    <xdr:to>
      <xdr:col>3</xdr:col>
      <xdr:colOff>0</xdr:colOff>
      <xdr:row>6</xdr:row>
      <xdr:rowOff>304800</xdr:rowOff>
    </xdr:to>
    <xdr:sp macro="" textlink="">
      <xdr:nvSpPr>
        <xdr:cNvPr id="1187" name="Line 1"/>
        <xdr:cNvSpPr>
          <a:spLocks noChangeShapeType="1"/>
        </xdr:cNvSpPr>
      </xdr:nvSpPr>
      <xdr:spPr bwMode="auto">
        <a:xfrm flipV="1">
          <a:off x="5743575" y="1828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6</xdr:row>
      <xdr:rowOff>304800</xdr:rowOff>
    </xdr:from>
    <xdr:to>
      <xdr:col>3</xdr:col>
      <xdr:colOff>0</xdr:colOff>
      <xdr:row>6</xdr:row>
      <xdr:rowOff>304800</xdr:rowOff>
    </xdr:to>
    <xdr:sp macro="" textlink="">
      <xdr:nvSpPr>
        <xdr:cNvPr id="1188" name="Line 2"/>
        <xdr:cNvSpPr>
          <a:spLocks noChangeShapeType="1"/>
        </xdr:cNvSpPr>
      </xdr:nvSpPr>
      <xdr:spPr bwMode="auto">
        <a:xfrm flipV="1">
          <a:off x="5743575" y="1828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6</xdr:row>
      <xdr:rowOff>304800</xdr:rowOff>
    </xdr:from>
    <xdr:to>
      <xdr:col>3</xdr:col>
      <xdr:colOff>0</xdr:colOff>
      <xdr:row>6</xdr:row>
      <xdr:rowOff>304800</xdr:rowOff>
    </xdr:to>
    <xdr:sp macro="" textlink="">
      <xdr:nvSpPr>
        <xdr:cNvPr id="1189" name="Line 3"/>
        <xdr:cNvSpPr>
          <a:spLocks noChangeShapeType="1"/>
        </xdr:cNvSpPr>
      </xdr:nvSpPr>
      <xdr:spPr bwMode="auto">
        <a:xfrm flipV="1">
          <a:off x="5743575" y="1828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4"/>
  <sheetViews>
    <sheetView tabSelected="1" view="pageBreakPreview" topLeftCell="A51" zoomScaleSheetLayoutView="100" workbookViewId="0">
      <selection activeCell="D60" sqref="D60:D62"/>
    </sheetView>
  </sheetViews>
  <sheetFormatPr defaultRowHeight="12.75" x14ac:dyDescent="0.2"/>
  <cols>
    <col min="1" max="1" width="0.42578125" customWidth="1"/>
    <col min="2" max="2" width="28.42578125" customWidth="1"/>
    <col min="3" max="3" width="60.5703125" customWidth="1"/>
    <col min="4" max="4" width="16.5703125" style="1" customWidth="1"/>
    <col min="7" max="7" width="11.28515625" customWidth="1"/>
  </cols>
  <sheetData>
    <row r="1" spans="2:4" ht="15.75" customHeight="1" x14ac:dyDescent="0.25">
      <c r="B1" s="45"/>
      <c r="C1" s="45"/>
      <c r="D1" s="45"/>
    </row>
    <row r="2" spans="2:4" ht="16.5" customHeight="1" x14ac:dyDescent="0.3">
      <c r="B2" s="48" t="s">
        <v>95</v>
      </c>
      <c r="C2" s="48"/>
      <c r="D2" s="48"/>
    </row>
    <row r="3" spans="2:4" ht="17.25" customHeight="1" x14ac:dyDescent="0.25">
      <c r="B3" s="47"/>
      <c r="C3" s="47"/>
      <c r="D3" s="47"/>
    </row>
    <row r="4" spans="2:4" x14ac:dyDescent="0.2">
      <c r="B4" s="8"/>
      <c r="C4" s="8"/>
      <c r="D4" s="19"/>
    </row>
    <row r="5" spans="2:4" ht="69.75" customHeight="1" x14ac:dyDescent="0.2">
      <c r="B5" s="46" t="s">
        <v>94</v>
      </c>
      <c r="C5" s="46"/>
      <c r="D5" s="46"/>
    </row>
    <row r="7" spans="2:4" ht="37.5" customHeight="1" x14ac:dyDescent="0.25">
      <c r="B7" s="9" t="s">
        <v>93</v>
      </c>
      <c r="C7" s="9" t="s">
        <v>0</v>
      </c>
      <c r="D7" s="10" t="s">
        <v>57</v>
      </c>
    </row>
    <row r="8" spans="2:4" ht="14.25" customHeight="1" x14ac:dyDescent="0.25">
      <c r="B8" s="28"/>
      <c r="C8" s="22"/>
      <c r="D8" s="11"/>
    </row>
    <row r="9" spans="2:4" ht="16.5" x14ac:dyDescent="0.25">
      <c r="B9" s="25" t="s">
        <v>17</v>
      </c>
      <c r="C9" s="20" t="s">
        <v>44</v>
      </c>
      <c r="D9" s="12">
        <f>D11+D14+D20+D26+D30+D35+D37+D39+D44+D47+D51+D54+D55</f>
        <v>9326545</v>
      </c>
    </row>
    <row r="10" spans="2:4" ht="16.5" x14ac:dyDescent="0.25">
      <c r="B10" s="25"/>
      <c r="C10" s="20"/>
      <c r="D10" s="21"/>
    </row>
    <row r="11" spans="2:4" ht="16.5" x14ac:dyDescent="0.25">
      <c r="B11" s="25" t="s">
        <v>18</v>
      </c>
      <c r="C11" s="20" t="s">
        <v>1</v>
      </c>
      <c r="D11" s="13">
        <f>D12</f>
        <v>5790237</v>
      </c>
    </row>
    <row r="12" spans="2:4" ht="16.5" x14ac:dyDescent="0.25">
      <c r="B12" s="24" t="s">
        <v>19</v>
      </c>
      <c r="C12" s="22" t="s">
        <v>2</v>
      </c>
      <c r="D12" s="11">
        <v>5790237</v>
      </c>
    </row>
    <row r="13" spans="2:4" ht="16.5" x14ac:dyDescent="0.25">
      <c r="B13" s="24"/>
      <c r="C13" s="22"/>
      <c r="D13" s="11"/>
    </row>
    <row r="14" spans="2:4" ht="49.5" x14ac:dyDescent="0.25">
      <c r="B14" s="25" t="s">
        <v>60</v>
      </c>
      <c r="C14" s="23" t="s">
        <v>61</v>
      </c>
      <c r="D14" s="13">
        <f>D15+D16+D17+D18</f>
        <v>65398</v>
      </c>
    </row>
    <row r="15" spans="2:4" ht="132" x14ac:dyDescent="0.25">
      <c r="B15" s="30" t="s">
        <v>81</v>
      </c>
      <c r="C15" s="29" t="s">
        <v>85</v>
      </c>
      <c r="D15" s="11">
        <v>33702</v>
      </c>
    </row>
    <row r="16" spans="2:4" ht="148.5" x14ac:dyDescent="0.25">
      <c r="B16" s="30" t="s">
        <v>82</v>
      </c>
      <c r="C16" s="29" t="s">
        <v>86</v>
      </c>
      <c r="D16" s="11">
        <v>174</v>
      </c>
    </row>
    <row r="17" spans="2:4" ht="132" x14ac:dyDescent="0.25">
      <c r="B17" s="24" t="s">
        <v>83</v>
      </c>
      <c r="C17" s="3" t="s">
        <v>87</v>
      </c>
      <c r="D17" s="11">
        <v>35684</v>
      </c>
    </row>
    <row r="18" spans="2:4" ht="132" x14ac:dyDescent="0.25">
      <c r="B18" s="30" t="s">
        <v>84</v>
      </c>
      <c r="C18" s="29" t="s">
        <v>88</v>
      </c>
      <c r="D18" s="11">
        <v>-4162</v>
      </c>
    </row>
    <row r="19" spans="2:4" ht="16.5" x14ac:dyDescent="0.25">
      <c r="B19" s="24"/>
      <c r="C19" s="15"/>
      <c r="D19" s="21"/>
    </row>
    <row r="20" spans="2:4" ht="16.5" x14ac:dyDescent="0.25">
      <c r="B20" s="25" t="s">
        <v>20</v>
      </c>
      <c r="C20" s="23" t="s">
        <v>3</v>
      </c>
      <c r="D20" s="13">
        <f>D21+D22+D23+D24</f>
        <v>771712</v>
      </c>
    </row>
    <row r="21" spans="2:4" ht="33" x14ac:dyDescent="0.25">
      <c r="B21" s="31" t="s">
        <v>67</v>
      </c>
      <c r="C21" s="7" t="s">
        <v>66</v>
      </c>
      <c r="D21" s="11">
        <v>738564</v>
      </c>
    </row>
    <row r="22" spans="2:4" ht="33" x14ac:dyDescent="0.25">
      <c r="B22" s="24" t="s">
        <v>21</v>
      </c>
      <c r="C22" s="3" t="s">
        <v>4</v>
      </c>
      <c r="D22" s="11">
        <v>-4973</v>
      </c>
    </row>
    <row r="23" spans="2:4" ht="16.5" x14ac:dyDescent="0.25">
      <c r="B23" s="3" t="s">
        <v>50</v>
      </c>
      <c r="C23" s="3" t="s">
        <v>51</v>
      </c>
      <c r="D23" s="11">
        <v>4534</v>
      </c>
    </row>
    <row r="24" spans="2:4" ht="33" x14ac:dyDescent="0.25">
      <c r="B24" s="3" t="s">
        <v>52</v>
      </c>
      <c r="C24" s="3" t="s">
        <v>53</v>
      </c>
      <c r="D24" s="11">
        <v>33587</v>
      </c>
    </row>
    <row r="25" spans="2:4" ht="16.5" x14ac:dyDescent="0.25">
      <c r="B25" s="24"/>
      <c r="C25" s="15"/>
      <c r="D25" s="11"/>
    </row>
    <row r="26" spans="2:4" ht="16.5" x14ac:dyDescent="0.25">
      <c r="B26" s="25" t="s">
        <v>22</v>
      </c>
      <c r="C26" s="23" t="s">
        <v>5</v>
      </c>
      <c r="D26" s="13">
        <f>D27+D28</f>
        <v>1586505</v>
      </c>
    </row>
    <row r="27" spans="2:4" ht="16.5" x14ac:dyDescent="0.25">
      <c r="B27" s="24" t="s">
        <v>23</v>
      </c>
      <c r="C27" s="3" t="s">
        <v>6</v>
      </c>
      <c r="D27" s="11">
        <v>946291</v>
      </c>
    </row>
    <row r="28" spans="2:4" ht="16.5" x14ac:dyDescent="0.25">
      <c r="B28" s="24" t="s">
        <v>24</v>
      </c>
      <c r="C28" s="24" t="s">
        <v>7</v>
      </c>
      <c r="D28" s="11">
        <v>640214</v>
      </c>
    </row>
    <row r="29" spans="2:4" ht="16.5" x14ac:dyDescent="0.25">
      <c r="B29" s="24"/>
      <c r="C29" s="22"/>
      <c r="D29" s="11"/>
    </row>
    <row r="30" spans="2:4" ht="16.5" x14ac:dyDescent="0.25">
      <c r="B30" s="25" t="s">
        <v>25</v>
      </c>
      <c r="C30" s="25" t="s">
        <v>8</v>
      </c>
      <c r="D30" s="13">
        <f>D31+D32+D33</f>
        <v>171880</v>
      </c>
    </row>
    <row r="31" spans="2:4" ht="33" x14ac:dyDescent="0.25">
      <c r="B31" s="3" t="s">
        <v>26</v>
      </c>
      <c r="C31" s="3" t="s">
        <v>9</v>
      </c>
      <c r="D31" s="11">
        <v>114322</v>
      </c>
    </row>
    <row r="32" spans="2:4" ht="82.5" x14ac:dyDescent="0.25">
      <c r="B32" s="3" t="s">
        <v>64</v>
      </c>
      <c r="C32" s="3" t="s">
        <v>65</v>
      </c>
      <c r="D32" s="11">
        <v>6913</v>
      </c>
    </row>
    <row r="33" spans="2:4" ht="49.5" x14ac:dyDescent="0.25">
      <c r="B33" s="3" t="s">
        <v>27</v>
      </c>
      <c r="C33" s="3" t="s">
        <v>10</v>
      </c>
      <c r="D33" s="11">
        <v>50645</v>
      </c>
    </row>
    <row r="34" spans="2:4" ht="16.5" hidden="1" x14ac:dyDescent="0.25">
      <c r="B34" s="24"/>
      <c r="C34" s="15"/>
      <c r="D34" s="11"/>
    </row>
    <row r="35" spans="2:4" ht="33" hidden="1" customHeight="1" x14ac:dyDescent="0.25">
      <c r="B35" s="25" t="s">
        <v>69</v>
      </c>
      <c r="C35" s="14" t="s">
        <v>70</v>
      </c>
      <c r="D35" s="13">
        <v>0</v>
      </c>
    </row>
    <row r="36" spans="2:4" ht="17.25" customHeight="1" x14ac:dyDescent="0.25">
      <c r="B36" s="25"/>
      <c r="C36" s="14"/>
      <c r="D36" s="13"/>
    </row>
    <row r="37" spans="2:4" ht="49.5" x14ac:dyDescent="0.25">
      <c r="B37" s="25" t="s">
        <v>69</v>
      </c>
      <c r="C37" s="16" t="s">
        <v>70</v>
      </c>
      <c r="D37" s="13">
        <v>0</v>
      </c>
    </row>
    <row r="38" spans="2:4" ht="16.5" x14ac:dyDescent="0.25">
      <c r="B38" s="25"/>
      <c r="C38" s="16"/>
      <c r="D38" s="13"/>
    </row>
    <row r="39" spans="2:4" ht="50.25" customHeight="1" x14ac:dyDescent="0.25">
      <c r="B39" s="25" t="s">
        <v>28</v>
      </c>
      <c r="C39" s="23" t="s">
        <v>11</v>
      </c>
      <c r="D39" s="13">
        <f>D40+D41+D42+D43</f>
        <v>530434</v>
      </c>
    </row>
    <row r="40" spans="2:4" ht="84.75" customHeight="1" x14ac:dyDescent="0.25">
      <c r="B40" s="24" t="s">
        <v>29</v>
      </c>
      <c r="C40" s="3" t="s">
        <v>41</v>
      </c>
      <c r="D40" s="11">
        <v>440</v>
      </c>
    </row>
    <row r="41" spans="2:4" ht="102.75" customHeight="1" x14ac:dyDescent="0.25">
      <c r="B41" s="24" t="s">
        <v>30</v>
      </c>
      <c r="C41" s="26" t="s">
        <v>47</v>
      </c>
      <c r="D41" s="11">
        <v>445210</v>
      </c>
    </row>
    <row r="42" spans="2:4" ht="33" x14ac:dyDescent="0.25">
      <c r="B42" s="24" t="s">
        <v>31</v>
      </c>
      <c r="C42" s="3" t="s">
        <v>12</v>
      </c>
      <c r="D42" s="11">
        <v>0</v>
      </c>
    </row>
    <row r="43" spans="2:4" ht="99" x14ac:dyDescent="0.25">
      <c r="B43" s="24" t="s">
        <v>42</v>
      </c>
      <c r="C43" s="3" t="s">
        <v>48</v>
      </c>
      <c r="D43" s="11">
        <v>84784</v>
      </c>
    </row>
    <row r="44" spans="2:4" ht="33" x14ac:dyDescent="0.25">
      <c r="B44" s="25" t="s">
        <v>32</v>
      </c>
      <c r="C44" s="23" t="s">
        <v>13</v>
      </c>
      <c r="D44" s="13">
        <f>D45</f>
        <v>54655</v>
      </c>
    </row>
    <row r="45" spans="2:4" ht="16.5" x14ac:dyDescent="0.25">
      <c r="B45" s="24" t="s">
        <v>33</v>
      </c>
      <c r="C45" s="3" t="s">
        <v>14</v>
      </c>
      <c r="D45" s="11">
        <v>54655</v>
      </c>
    </row>
    <row r="46" spans="2:4" ht="16.5" x14ac:dyDescent="0.25">
      <c r="B46" s="24"/>
      <c r="C46" s="15"/>
      <c r="D46" s="11"/>
    </row>
    <row r="47" spans="2:4" ht="33" x14ac:dyDescent="0.25">
      <c r="B47" s="32" t="s">
        <v>55</v>
      </c>
      <c r="C47" s="27" t="s">
        <v>89</v>
      </c>
      <c r="D47" s="13">
        <f>D48+D49</f>
        <v>125193</v>
      </c>
    </row>
    <row r="48" spans="2:4" ht="16.5" x14ac:dyDescent="0.25">
      <c r="B48" s="31" t="s">
        <v>56</v>
      </c>
      <c r="C48" s="7" t="s">
        <v>54</v>
      </c>
      <c r="D48" s="11">
        <v>1688</v>
      </c>
    </row>
    <row r="49" spans="2:7" ht="16.5" x14ac:dyDescent="0.25">
      <c r="B49" s="31" t="s">
        <v>68</v>
      </c>
      <c r="C49" s="15" t="s">
        <v>90</v>
      </c>
      <c r="D49" s="11">
        <v>123505</v>
      </c>
    </row>
    <row r="50" spans="2:7" ht="16.5" x14ac:dyDescent="0.25">
      <c r="B50" s="31"/>
      <c r="C50" s="15"/>
      <c r="D50" s="11"/>
    </row>
    <row r="51" spans="2:7" ht="33" x14ac:dyDescent="0.25">
      <c r="B51" s="25" t="s">
        <v>34</v>
      </c>
      <c r="C51" s="23" t="s">
        <v>15</v>
      </c>
      <c r="D51" s="13">
        <f>D52+D53</f>
        <v>80621</v>
      </c>
    </row>
    <row r="52" spans="2:7" ht="99" x14ac:dyDescent="0.25">
      <c r="B52" s="24" t="s">
        <v>43</v>
      </c>
      <c r="C52" s="7" t="s">
        <v>91</v>
      </c>
      <c r="D52" s="11">
        <v>31413</v>
      </c>
    </row>
    <row r="53" spans="2:7" ht="33" x14ac:dyDescent="0.25">
      <c r="B53" s="24" t="s">
        <v>45</v>
      </c>
      <c r="C53" s="3" t="s">
        <v>92</v>
      </c>
      <c r="D53" s="17">
        <v>49208</v>
      </c>
    </row>
    <row r="54" spans="2:7" ht="22.5" customHeight="1" x14ac:dyDescent="0.25">
      <c r="B54" s="25" t="s">
        <v>35</v>
      </c>
      <c r="C54" s="23" t="s">
        <v>16</v>
      </c>
      <c r="D54" s="12">
        <v>74603</v>
      </c>
    </row>
    <row r="55" spans="2:7" ht="22.5" customHeight="1" x14ac:dyDescent="0.25">
      <c r="B55" s="25" t="s">
        <v>59</v>
      </c>
      <c r="C55" s="23" t="s">
        <v>58</v>
      </c>
      <c r="D55" s="12">
        <v>75307</v>
      </c>
    </row>
    <row r="56" spans="2:7" ht="16.5" x14ac:dyDescent="0.25">
      <c r="B56" s="24"/>
      <c r="C56" s="22"/>
      <c r="D56" s="18"/>
    </row>
    <row r="57" spans="2:7" ht="18.75" customHeight="1" x14ac:dyDescent="0.25">
      <c r="B57" s="32" t="s">
        <v>37</v>
      </c>
      <c r="C57" s="16" t="s">
        <v>36</v>
      </c>
      <c r="D57" s="13">
        <f>D58+D63+D64+D65</f>
        <v>9825704</v>
      </c>
    </row>
    <row r="58" spans="2:7" ht="33.75" customHeight="1" x14ac:dyDescent="0.25">
      <c r="B58" s="7" t="s">
        <v>38</v>
      </c>
      <c r="C58" s="3" t="s">
        <v>39</v>
      </c>
      <c r="D58" s="4">
        <f>SUM(D59:D62)</f>
        <v>9825704</v>
      </c>
    </row>
    <row r="59" spans="2:7" ht="33.75" customHeight="1" x14ac:dyDescent="0.25">
      <c r="B59" s="7" t="s">
        <v>71</v>
      </c>
      <c r="C59" s="3" t="s">
        <v>46</v>
      </c>
      <c r="D59" s="49">
        <f>706042+42891</f>
        <v>748933</v>
      </c>
      <c r="E59" s="1"/>
      <c r="F59" s="1"/>
    </row>
    <row r="60" spans="2:7" ht="36" customHeight="1" x14ac:dyDescent="0.25">
      <c r="B60" s="7" t="s">
        <v>72</v>
      </c>
      <c r="C60" s="3" t="s">
        <v>49</v>
      </c>
      <c r="D60" s="49">
        <f>3402250-11547</f>
        <v>3390703</v>
      </c>
      <c r="E60" s="1"/>
      <c r="F60" s="1"/>
      <c r="G60" s="1"/>
    </row>
    <row r="61" spans="2:7" ht="33.75" customHeight="1" x14ac:dyDescent="0.25">
      <c r="B61" s="7" t="s">
        <v>73</v>
      </c>
      <c r="C61" s="3" t="s">
        <v>74</v>
      </c>
      <c r="D61" s="49">
        <f>5490944-1700-4-3</f>
        <v>5489237</v>
      </c>
      <c r="E61" s="1"/>
      <c r="F61" s="1"/>
    </row>
    <row r="62" spans="2:7" ht="16.5" x14ac:dyDescent="0.25">
      <c r="B62" s="5" t="s">
        <v>75</v>
      </c>
      <c r="C62" s="5" t="s">
        <v>62</v>
      </c>
      <c r="D62" s="50">
        <v>196831</v>
      </c>
      <c r="E62" s="1"/>
      <c r="F62" s="1"/>
    </row>
    <row r="63" spans="2:7" ht="33" hidden="1" x14ac:dyDescent="0.25">
      <c r="B63" s="5" t="s">
        <v>76</v>
      </c>
      <c r="C63" s="5" t="s">
        <v>77</v>
      </c>
      <c r="D63" s="6"/>
    </row>
    <row r="64" spans="2:7" ht="16.5" hidden="1" x14ac:dyDescent="0.25">
      <c r="B64" s="5" t="s">
        <v>78</v>
      </c>
      <c r="C64" s="5" t="s">
        <v>79</v>
      </c>
      <c r="D64" s="6"/>
    </row>
    <row r="65" spans="2:6" ht="49.5" hidden="1" x14ac:dyDescent="0.25">
      <c r="B65" s="5" t="s">
        <v>80</v>
      </c>
      <c r="C65" s="5" t="s">
        <v>63</v>
      </c>
      <c r="D65" s="6"/>
    </row>
    <row r="66" spans="2:6" ht="27" customHeight="1" x14ac:dyDescent="0.25">
      <c r="B66" s="32"/>
      <c r="C66" s="16" t="s">
        <v>40</v>
      </c>
      <c r="D66" s="13">
        <f>D57+D9</f>
        <v>19152249</v>
      </c>
    </row>
    <row r="67" spans="2:6" x14ac:dyDescent="0.2">
      <c r="D67" s="2"/>
    </row>
    <row r="68" spans="2:6" ht="16.5" x14ac:dyDescent="0.25">
      <c r="C68" s="38"/>
      <c r="D68" s="39"/>
    </row>
    <row r="69" spans="2:6" x14ac:dyDescent="0.2">
      <c r="C69" s="33"/>
      <c r="D69" s="36"/>
      <c r="E69" s="2"/>
    </row>
    <row r="70" spans="2:6" x14ac:dyDescent="0.2">
      <c r="B70" s="40"/>
      <c r="C70" s="41"/>
      <c r="D70" s="42"/>
      <c r="E70" s="2"/>
    </row>
    <row r="71" spans="2:6" x14ac:dyDescent="0.2">
      <c r="C71" s="33"/>
      <c r="D71" s="36"/>
    </row>
    <row r="72" spans="2:6" x14ac:dyDescent="0.2">
      <c r="C72" s="33"/>
      <c r="D72" s="37"/>
      <c r="E72" s="1"/>
    </row>
    <row r="74" spans="2:6" x14ac:dyDescent="0.2">
      <c r="C74" s="34"/>
      <c r="D74" s="35"/>
    </row>
    <row r="75" spans="2:6" x14ac:dyDescent="0.2">
      <c r="C75" s="33"/>
      <c r="E75" s="1"/>
    </row>
    <row r="76" spans="2:6" x14ac:dyDescent="0.2">
      <c r="C76" s="33"/>
      <c r="E76" s="1"/>
    </row>
    <row r="77" spans="2:6" x14ac:dyDescent="0.2">
      <c r="C77" s="33"/>
      <c r="E77" s="1"/>
    </row>
    <row r="78" spans="2:6" x14ac:dyDescent="0.2">
      <c r="C78" s="33"/>
      <c r="E78" s="1"/>
    </row>
    <row r="79" spans="2:6" x14ac:dyDescent="0.2">
      <c r="C79" s="33"/>
      <c r="E79" s="1"/>
    </row>
    <row r="80" spans="2:6" x14ac:dyDescent="0.2">
      <c r="C80" s="33"/>
      <c r="F80" s="2"/>
    </row>
    <row r="81" spans="2:4" x14ac:dyDescent="0.2">
      <c r="B81" s="40"/>
      <c r="C81" s="41"/>
      <c r="D81" s="42"/>
    </row>
    <row r="82" spans="2:4" x14ac:dyDescent="0.2">
      <c r="C82" s="33"/>
    </row>
    <row r="83" spans="2:4" x14ac:dyDescent="0.2">
      <c r="C83" s="33"/>
    </row>
    <row r="84" spans="2:4" x14ac:dyDescent="0.2">
      <c r="C84" s="43"/>
      <c r="D84" s="44"/>
    </row>
    <row r="85" spans="2:4" x14ac:dyDescent="0.2">
      <c r="C85" s="33"/>
    </row>
    <row r="86" spans="2:4" x14ac:dyDescent="0.2">
      <c r="C86" s="33"/>
    </row>
    <row r="87" spans="2:4" x14ac:dyDescent="0.2">
      <c r="C87" s="33"/>
    </row>
    <row r="88" spans="2:4" x14ac:dyDescent="0.2">
      <c r="C88" s="33"/>
    </row>
    <row r="89" spans="2:4" x14ac:dyDescent="0.2">
      <c r="C89" s="33"/>
    </row>
    <row r="90" spans="2:4" x14ac:dyDescent="0.2">
      <c r="C90" s="33"/>
    </row>
    <row r="92" spans="2:4" x14ac:dyDescent="0.2">
      <c r="D92" s="35"/>
    </row>
    <row r="93" spans="2:4" x14ac:dyDescent="0.2">
      <c r="B93" s="40"/>
      <c r="C93" s="41"/>
      <c r="D93" s="42"/>
    </row>
    <row r="94" spans="2:4" x14ac:dyDescent="0.2">
      <c r="C94" s="33"/>
    </row>
  </sheetData>
  <mergeCells count="4">
    <mergeCell ref="B1:D1"/>
    <mergeCell ref="B5:D5"/>
    <mergeCell ref="B3:D3"/>
    <mergeCell ref="B2:D2"/>
  </mergeCells>
  <phoneticPr fontId="0" type="noConversion"/>
  <pageMargins left="0.78740157480314965" right="0.19685039370078741" top="0.43307086614173229" bottom="0.19685039370078741" header="0.19685039370078741" footer="0.15748031496062992"/>
  <pageSetup paperSize="9" scale="85" fitToHeight="2" orientation="portrait" r:id="rId1"/>
  <headerFooter differentFirst="1"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Бедункович Марина Александровна</cp:lastModifiedBy>
  <cp:lastPrinted>2023-10-23T06:26:04Z</cp:lastPrinted>
  <dcterms:created xsi:type="dcterms:W3CDTF">2007-09-14T05:23:09Z</dcterms:created>
  <dcterms:modified xsi:type="dcterms:W3CDTF">2023-10-24T10:33:26Z</dcterms:modified>
</cp:coreProperties>
</file>